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500" tabRatio="500"/>
  </bookViews>
  <sheets>
    <sheet name="Luxe reis" sheetId="1" r:id="rId1"/>
    <sheet name="Goedkope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2" l="1"/>
  <c r="N7" i="2"/>
  <c r="I13" i="2"/>
  <c r="I10" i="2"/>
  <c r="I5" i="2"/>
  <c r="D24" i="2"/>
  <c r="D25" i="2"/>
  <c r="D26" i="2"/>
  <c r="D27" i="2"/>
  <c r="D29" i="2"/>
  <c r="D30" i="2"/>
  <c r="D25" i="1"/>
  <c r="D26" i="1"/>
  <c r="D29" i="1"/>
  <c r="D30" i="1"/>
  <c r="D24" i="1"/>
  <c r="I5" i="1"/>
  <c r="D27" i="1"/>
</calcChain>
</file>

<file path=xl/comments1.xml><?xml version="1.0" encoding="utf-8"?>
<comments xmlns="http://schemas.openxmlformats.org/spreadsheetml/2006/main">
  <authors>
    <author>Evy van Kan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Voor eten en andere kleine kosten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Locale tijd!</t>
        </r>
      </text>
    </comment>
  </commentList>
</comments>
</file>

<file path=xl/comments2.xml><?xml version="1.0" encoding="utf-8"?>
<comments xmlns="http://schemas.openxmlformats.org/spreadsheetml/2006/main">
  <authors>
    <author>Evy van Kan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Voor eten en andere kleine kosten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Locale tijd!</t>
        </r>
      </text>
    </comment>
  </commentList>
</comments>
</file>

<file path=xl/sharedStrings.xml><?xml version="1.0" encoding="utf-8"?>
<sst xmlns="http://schemas.openxmlformats.org/spreadsheetml/2006/main" count="180" uniqueCount="67">
  <si>
    <t>Dag</t>
  </si>
  <si>
    <t>Datum</t>
  </si>
  <si>
    <t>Van</t>
  </si>
  <si>
    <t>Naar</t>
  </si>
  <si>
    <t>Vertrek</t>
  </si>
  <si>
    <t>Aankomst</t>
  </si>
  <si>
    <t>Reisduur</t>
  </si>
  <si>
    <t>Reiskosten</t>
  </si>
  <si>
    <t>Vervoer A</t>
  </si>
  <si>
    <t>Reiskosten A</t>
  </si>
  <si>
    <t>Extra vervoer B</t>
  </si>
  <si>
    <t>Reiskosten B</t>
  </si>
  <si>
    <t>Hotel</t>
  </si>
  <si>
    <t>Hotel kosten</t>
  </si>
  <si>
    <t>Activiteit</t>
  </si>
  <si>
    <t>Kosten activiteit</t>
  </si>
  <si>
    <t>Schiphol</t>
  </si>
  <si>
    <t>Vliegtuig</t>
  </si>
  <si>
    <t>30 min</t>
  </si>
  <si>
    <t>-</t>
  </si>
  <si>
    <t>Dagbudget</t>
  </si>
  <si>
    <t>3 uur</t>
  </si>
  <si>
    <t>Taxi naar hotel</t>
  </si>
  <si>
    <t>Overnachten</t>
  </si>
  <si>
    <t>Activiteiten</t>
  </si>
  <si>
    <t>Totaal</t>
  </si>
  <si>
    <t>Reisschema backpack route Bali - Hoogtepunten</t>
  </si>
  <si>
    <t>Like Reisjevrij.nl op Facebook!</t>
  </si>
  <si>
    <t xml:space="preserve">Blij met deze route? </t>
  </si>
  <si>
    <t>Bekijk de route online op Reisjevrij.nl</t>
  </si>
  <si>
    <t>Bali - Seminyak</t>
  </si>
  <si>
    <t>Sense Hotel Seminyak</t>
  </si>
  <si>
    <t>Seminyak</t>
  </si>
  <si>
    <t>Tempels?</t>
  </si>
  <si>
    <t>Pemuteran</t>
  </si>
  <si>
    <t>Taxi</t>
  </si>
  <si>
    <t>Kinaara Resort &amp; Spa</t>
  </si>
  <si>
    <t>4 uur</t>
  </si>
  <si>
    <t>Lovina</t>
  </si>
  <si>
    <t>45 minuten</t>
  </si>
  <si>
    <t>Sawah Lovina</t>
  </si>
  <si>
    <t>Dolfijnen spotten?</t>
  </si>
  <si>
    <t>Munduk</t>
  </si>
  <si>
    <t>1 uur</t>
  </si>
  <si>
    <t>Maliana Homestay</t>
  </si>
  <si>
    <t>Trekking?</t>
  </si>
  <si>
    <t>Ubud</t>
  </si>
  <si>
    <t>Lumbung Sari Ubud Hotel</t>
  </si>
  <si>
    <t>Sanur</t>
  </si>
  <si>
    <t>Peneeda View Beach Hotel</t>
  </si>
  <si>
    <t>Vulkaan bezoeken?</t>
  </si>
  <si>
    <t>Huis</t>
  </si>
  <si>
    <t>Kosten voor twee personen</t>
  </si>
  <si>
    <t>Totaal p.p.</t>
  </si>
  <si>
    <t>Casa Kayu Aya</t>
  </si>
  <si>
    <t>Putu Guest House Pemuteran</t>
  </si>
  <si>
    <t>Villa Jaya</t>
  </si>
  <si>
    <t>Alamanda Accomodation</t>
  </si>
  <si>
    <t>Pondok Narita</t>
  </si>
  <si>
    <t>Bemo</t>
  </si>
  <si>
    <t>Shuttle bus</t>
  </si>
  <si>
    <t>1,5 uur</t>
  </si>
  <si>
    <t>Snorkelen?</t>
  </si>
  <si>
    <t>Bus naar Kuta (Sunset road)</t>
  </si>
  <si>
    <t>20 minuten</t>
  </si>
  <si>
    <t>elk half uur</t>
  </si>
  <si>
    <t>Bekijk het tweede tabblad voor de goedkopere optie!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</si>
</sst>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_-;[Red]&quot;€&quot;\ #,##0.00\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scheme val="minor"/>
    </font>
    <font>
      <sz val="12"/>
      <color theme="0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u/>
      <sz val="16"/>
      <color theme="10"/>
      <name val="Calibri"/>
      <scheme val="minor"/>
    </font>
    <font>
      <b/>
      <sz val="16"/>
      <color theme="1"/>
      <name val="Calibri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896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16" fontId="0" fillId="0" borderId="0" xfId="0" applyNumberFormat="1"/>
    <xf numFmtId="0" fontId="0" fillId="0" borderId="0" xfId="0" applyNumberFormat="1"/>
    <xf numFmtId="8" fontId="0" fillId="0" borderId="0" xfId="0" applyNumberFormat="1"/>
    <xf numFmtId="16" fontId="0" fillId="0" borderId="1" xfId="0" applyNumberFormat="1" applyBorder="1"/>
    <xf numFmtId="0" fontId="0" fillId="0" borderId="2" xfId="0" applyBorder="1"/>
    <xf numFmtId="2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8" fontId="0" fillId="0" borderId="2" xfId="0" applyNumberFormat="1" applyBorder="1" applyAlignment="1">
      <alignment horizontal="right"/>
    </xf>
    <xf numFmtId="8" fontId="0" fillId="0" borderId="2" xfId="0" applyNumberFormat="1" applyBorder="1"/>
    <xf numFmtId="8" fontId="0" fillId="0" borderId="3" xfId="0" applyNumberFormat="1" applyBorder="1"/>
    <xf numFmtId="0" fontId="0" fillId="0" borderId="2" xfId="0" applyBorder="1" applyAlignment="1">
      <alignment horizontal="right"/>
    </xf>
    <xf numFmtId="0" fontId="4" fillId="2" borderId="0" xfId="0" applyFont="1" applyFill="1" applyBorder="1"/>
    <xf numFmtId="0" fontId="1" fillId="0" borderId="0" xfId="0" applyFont="1"/>
    <xf numFmtId="8" fontId="1" fillId="0" borderId="0" xfId="0" applyNumberFormat="1" applyFont="1"/>
    <xf numFmtId="8" fontId="2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8" fontId="10" fillId="2" borderId="0" xfId="0" applyNumberFormat="1" applyFont="1" applyFill="1"/>
    <xf numFmtId="0" fontId="7" fillId="0" borderId="0" xfId="3"/>
    <xf numFmtId="0" fontId="11" fillId="0" borderId="0" xfId="3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2" xfId="0" applyFont="1" applyBorder="1"/>
    <xf numFmtId="16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0" xfId="0" applyNumberFormat="1" applyBorder="1"/>
    <xf numFmtId="0" fontId="14" fillId="0" borderId="0" xfId="0" applyFont="1" applyBorder="1"/>
    <xf numFmtId="0" fontId="7" fillId="0" borderId="0" xfId="3" applyBorder="1"/>
    <xf numFmtId="0" fontId="7" fillId="0" borderId="2" xfId="3" applyBorder="1"/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clk.tradedoubler.com/click?p=265580&amp;a=2811146&amp;g=22846254&amp;url=https://www.booking.com/hotel/id/lumbung-sari-cottages.html" TargetMode="External"/><Relationship Id="rId12" Type="http://schemas.openxmlformats.org/officeDocument/2006/relationships/hyperlink" Target="http://clk.tradedoubler.com/click?p=265580&amp;a=2811146&amp;g=22846254&amp;url=https://www.booking.com/hotel/id/lumbung-sari-cottages.html" TargetMode="External"/><Relationship Id="rId13" Type="http://schemas.openxmlformats.org/officeDocument/2006/relationships/hyperlink" Target="http://clk.tradedoubler.com/click?p=265580&amp;a=2811146&amp;g=22846254&amp;url=https://www.booking.com/hotel/id/peneeda-view-beach.html" TargetMode="External"/><Relationship Id="rId14" Type="http://schemas.openxmlformats.org/officeDocument/2006/relationships/hyperlink" Target="http://clk.tradedoubler.com/click?p=265580&amp;a=2811146&amp;g=22846254&amp;url=https://www.booking.com/hotel/id/peneeda-view-beach.html" TargetMode="External"/><Relationship Id="rId15" Type="http://schemas.openxmlformats.org/officeDocument/2006/relationships/hyperlink" Target="http://clk.tradedoubler.com/click?p=265580&amp;a=2811146&amp;g=22846254&amp;url=https://www.booking.com/hotel/id/peneeda-view-beach.html" TargetMode="External"/><Relationship Id="rId16" Type="http://schemas.openxmlformats.org/officeDocument/2006/relationships/hyperlink" Target="https://www.facebook.com/reisjevrij/" TargetMode="External"/><Relationship Id="rId17" Type="http://schemas.openxmlformats.org/officeDocument/2006/relationships/vmlDrawing" Target="../drawings/vmlDrawing1.vml"/><Relationship Id="rId18" Type="http://schemas.openxmlformats.org/officeDocument/2006/relationships/comments" Target="../comments1.xml"/><Relationship Id="rId1" Type="http://schemas.openxmlformats.org/officeDocument/2006/relationships/hyperlink" Target="http://www.reisjevrij.nl/nl/rondreizen/backpack-route-bali-hoogtepunten/" TargetMode="External"/><Relationship Id="rId2" Type="http://schemas.openxmlformats.org/officeDocument/2006/relationships/hyperlink" Target="http://clk.tradedoubler.com/click?p=265580&amp;a=2811146&amp;g=22846254&amp;url=https://www.booking.com/hotel/id/sense-seminyak.html" TargetMode="External"/><Relationship Id="rId3" Type="http://schemas.openxmlformats.org/officeDocument/2006/relationships/hyperlink" Target="http://clk.tradedoubler.com/click?p=265580&amp;a=2811146&amp;g=22846254&amp;url=https://www.booking.com/hotel/id/sense-seminyak.html" TargetMode="External"/><Relationship Id="rId4" Type="http://schemas.openxmlformats.org/officeDocument/2006/relationships/hyperlink" Target="http://clk.tradedoubler.com/click?p=265580&amp;a=2811146&amp;g=22846254&amp;url=https://www.booking.com/hotel/id/kinaara-resort-amp-spa.html" TargetMode="External"/><Relationship Id="rId5" Type="http://schemas.openxmlformats.org/officeDocument/2006/relationships/hyperlink" Target="http://clk.tradedoubler.com/click?p=265580&amp;a=2811146&amp;g=22846254&amp;url=https://www.booking.com/hotel/id/kinaara-resort-amp-spa.html" TargetMode="External"/><Relationship Id="rId6" Type="http://schemas.openxmlformats.org/officeDocument/2006/relationships/hyperlink" Target="http://clk.tradedoubler.com/click?p=265580&amp;a=2811146&amp;g=22846254&amp;url=https://www.booking.com/hotel/id/sawah-lovina.html" TargetMode="External"/><Relationship Id="rId7" Type="http://schemas.openxmlformats.org/officeDocument/2006/relationships/hyperlink" Target="http://clk.tradedoubler.com/click?p=265580&amp;a=2811146&amp;g=22846254&amp;url=https://www.booking.com/hotel/id/maliana-homestay.html" TargetMode="External"/><Relationship Id="rId8" Type="http://schemas.openxmlformats.org/officeDocument/2006/relationships/hyperlink" Target="http://clk.tradedoubler.com/click?p=265580&amp;a=2811146&amp;g=22846254&amp;url=https://www.booking.com/hotel/id/maliana-homestay.html" TargetMode="External"/><Relationship Id="rId9" Type="http://schemas.openxmlformats.org/officeDocument/2006/relationships/hyperlink" Target="http://clk.tradedoubler.com/click?p=265580&amp;a=2811146&amp;g=22846254&amp;url=https://www.booking.com/hotel/id/maliana-homestay.html" TargetMode="External"/><Relationship Id="rId10" Type="http://schemas.openxmlformats.org/officeDocument/2006/relationships/hyperlink" Target="http://clk.tradedoubler.com/click?p=265580&amp;a=2811146&amp;g=22846254&amp;url=https://www.booking.com/hotel/id/lumbung-sari-cottages.html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clk.tradedoubler.com/click?p=265580&amp;a=2811146&amp;g=22846254&amp;url=https://www.booking.com/hotel/id/alamanda-accomodation.html" TargetMode="External"/><Relationship Id="rId12" Type="http://schemas.openxmlformats.org/officeDocument/2006/relationships/hyperlink" Target="http://clk.tradedoubler.com/click?p=265580&amp;a=2811146&amp;g=22846254&amp;url=https://www.booking.com/hotel/id/alamanda-accomodation.html" TargetMode="External"/><Relationship Id="rId13" Type="http://schemas.openxmlformats.org/officeDocument/2006/relationships/hyperlink" Target="http://clk.tradedoubler.com/click?p=265580&amp;a=2811146&amp;g=22846254&amp;url=https://www.booking.com/hotel/id/pondok-narita-sanur.html" TargetMode="External"/><Relationship Id="rId14" Type="http://schemas.openxmlformats.org/officeDocument/2006/relationships/hyperlink" Target="http://clk.tradedoubler.com/click?p=265580&amp;a=2811146&amp;g=22846254&amp;url=https://www.booking.com/hotel/id/pondok-narita-sanur.html" TargetMode="External"/><Relationship Id="rId15" Type="http://schemas.openxmlformats.org/officeDocument/2006/relationships/hyperlink" Target="http://clk.tradedoubler.com/click?p=265580&amp;a=2811146&amp;g=22846254&amp;url=https://www.booking.com/hotel/id/pondok-narita-sanur.html" TargetMode="External"/><Relationship Id="rId16" Type="http://schemas.openxmlformats.org/officeDocument/2006/relationships/hyperlink" Target="https://pemuteranshuttle.wordpress.com/shuttle-time-table/" TargetMode="External"/><Relationship Id="rId17" Type="http://schemas.openxmlformats.org/officeDocument/2006/relationships/hyperlink" Target="https://www.facebook.com/reisjevrij/" TargetMode="External"/><Relationship Id="rId18" Type="http://schemas.openxmlformats.org/officeDocument/2006/relationships/vmlDrawing" Target="../drawings/vmlDrawing2.vml"/><Relationship Id="rId19" Type="http://schemas.openxmlformats.org/officeDocument/2006/relationships/comments" Target="../comments2.xml"/><Relationship Id="rId1" Type="http://schemas.openxmlformats.org/officeDocument/2006/relationships/hyperlink" Target="http://www.reisjevrij.nl/nl/rondreizen/backpack-route-bali-hoogtepunten/" TargetMode="External"/><Relationship Id="rId2" Type="http://schemas.openxmlformats.org/officeDocument/2006/relationships/hyperlink" Target="http://clk.tradedoubler.com/click?p=265580&amp;a=2811146&amp;g=22846254&amp;url=https://www.booking.com/hotel/id/casa-kayu-aya.html" TargetMode="External"/><Relationship Id="rId3" Type="http://schemas.openxmlformats.org/officeDocument/2006/relationships/hyperlink" Target="http://clk.tradedoubler.com/click?p=265580&amp;a=2811146&amp;g=22846254&amp;url=https://www.booking.com/hotel/id/casa-kayu-aya.html" TargetMode="External"/><Relationship Id="rId4" Type="http://schemas.openxmlformats.org/officeDocument/2006/relationships/hyperlink" Target="http://clk.tradedoubler.com/click?p=265580&amp;a=2811146&amp;g=22846254&amp;url=https://www.booking.com/hotel/id/guest-house-putu.html" TargetMode="External"/><Relationship Id="rId5" Type="http://schemas.openxmlformats.org/officeDocument/2006/relationships/hyperlink" Target="http://clk.tradedoubler.com/click?p=265580&amp;a=2811146&amp;g=22846254&amp;url=https://www.booking.com/hotel/id/guest-house-putu.html" TargetMode="External"/><Relationship Id="rId6" Type="http://schemas.openxmlformats.org/officeDocument/2006/relationships/hyperlink" Target="http://clk.tradedoubler.com/click?p=265580&amp;a=2811146&amp;g=22846254&amp;url=https://www.booking.com/hotel/id/villa-jaya.html" TargetMode="External"/><Relationship Id="rId7" Type="http://schemas.openxmlformats.org/officeDocument/2006/relationships/hyperlink" Target="http://clk.tradedoubler.com/click?p=265580&amp;a=2811146&amp;g=22846254&amp;url=https://www.booking.com/hotel/id/maliana-homestay.html" TargetMode="External"/><Relationship Id="rId8" Type="http://schemas.openxmlformats.org/officeDocument/2006/relationships/hyperlink" Target="http://clk.tradedoubler.com/click?p=265580&amp;a=2811146&amp;g=22846254&amp;url=https://www.booking.com/hotel/id/maliana-homestay.html" TargetMode="External"/><Relationship Id="rId9" Type="http://schemas.openxmlformats.org/officeDocument/2006/relationships/hyperlink" Target="http://clk.tradedoubler.com/click?p=265580&amp;a=2811146&amp;g=22846254&amp;url=https://www.booking.com/hotel/id/maliana-homestay.html" TargetMode="External"/><Relationship Id="rId10" Type="http://schemas.openxmlformats.org/officeDocument/2006/relationships/hyperlink" Target="http://clk.tradedoubler.com/click?p=265580&amp;a=2811146&amp;g=22846254&amp;url=https://www.booking.com/hotel/id/alamanda-accomo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tabSelected="1" workbookViewId="0"/>
  </sheetViews>
  <sheetFormatPr baseColWidth="10" defaultRowHeight="15" x14ac:dyDescent="0"/>
  <cols>
    <col min="1" max="1" width="9.83203125" customWidth="1"/>
    <col min="2" max="2" width="7" customWidth="1"/>
    <col min="3" max="3" width="11" customWidth="1"/>
    <col min="4" max="4" width="13.33203125" customWidth="1"/>
    <col min="6" max="7" width="10.33203125" customWidth="1"/>
    <col min="8" max="8" width="12.5" customWidth="1"/>
    <col min="9" max="9" width="14.5" customWidth="1"/>
    <col min="10" max="10" width="15.83203125" customWidth="1"/>
    <col min="14" max="14" width="12.83203125" customWidth="1"/>
    <col min="15" max="15" width="23" customWidth="1"/>
    <col min="16" max="16" width="13.83203125" customWidth="1"/>
    <col min="18" max="18" width="15.83203125" customWidth="1"/>
    <col min="19" max="19" width="14.6640625" customWidth="1"/>
  </cols>
  <sheetData>
    <row r="1" spans="1:19" ht="20">
      <c r="A1" s="24" t="s">
        <v>26</v>
      </c>
      <c r="G1" s="1" t="s">
        <v>28</v>
      </c>
      <c r="I1" s="23" t="s">
        <v>27</v>
      </c>
      <c r="J1" s="1"/>
      <c r="L1" s="22"/>
    </row>
    <row r="2" spans="1:19" ht="20">
      <c r="A2" s="23" t="s">
        <v>29</v>
      </c>
      <c r="G2" s="23"/>
      <c r="J2" s="1"/>
    </row>
    <row r="4" spans="1:19" s="3" customFormat="1">
      <c r="A4" s="15" t="s">
        <v>1</v>
      </c>
      <c r="B4" s="15" t="s">
        <v>0</v>
      </c>
      <c r="C4" s="15" t="s">
        <v>2</v>
      </c>
      <c r="D4" s="15" t="s">
        <v>3</v>
      </c>
      <c r="E4" s="15" t="s">
        <v>8</v>
      </c>
      <c r="F4" s="15" t="s">
        <v>4</v>
      </c>
      <c r="G4" s="15" t="s">
        <v>5</v>
      </c>
      <c r="H4" s="15" t="s">
        <v>6</v>
      </c>
      <c r="I4" s="15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20</v>
      </c>
    </row>
    <row r="5" spans="1:19">
      <c r="A5" s="7">
        <v>42931</v>
      </c>
      <c r="B5" s="8">
        <v>1</v>
      </c>
      <c r="C5" s="8" t="s">
        <v>16</v>
      </c>
      <c r="D5" s="8" t="s">
        <v>30</v>
      </c>
      <c r="E5" s="8" t="s">
        <v>17</v>
      </c>
      <c r="F5" s="9"/>
      <c r="G5" s="9"/>
      <c r="H5" s="10"/>
      <c r="I5" s="11">
        <f>2*700</f>
        <v>1400</v>
      </c>
      <c r="J5" s="8" t="s">
        <v>22</v>
      </c>
      <c r="K5" s="9"/>
      <c r="L5" s="9"/>
      <c r="M5" s="10" t="s">
        <v>18</v>
      </c>
      <c r="N5" s="12">
        <v>5</v>
      </c>
      <c r="O5" t="s">
        <v>19</v>
      </c>
      <c r="P5" s="12"/>
      <c r="Q5" s="8"/>
      <c r="R5" s="12"/>
      <c r="S5" s="13"/>
    </row>
    <row r="6" spans="1:19">
      <c r="A6" s="7">
        <v>42932</v>
      </c>
      <c r="B6" s="8">
        <v>2</v>
      </c>
      <c r="C6" s="8" t="s">
        <v>32</v>
      </c>
      <c r="D6" s="8" t="s">
        <v>19</v>
      </c>
      <c r="E6" s="8"/>
      <c r="F6" s="10"/>
      <c r="G6" s="10"/>
      <c r="H6" s="14"/>
      <c r="I6" s="11"/>
      <c r="J6" s="8"/>
      <c r="K6" s="10"/>
      <c r="L6" s="10"/>
      <c r="M6" s="10"/>
      <c r="N6" s="12"/>
      <c r="O6" s="22" t="s">
        <v>31</v>
      </c>
      <c r="P6" s="12">
        <v>60</v>
      </c>
      <c r="Q6" s="8" t="s">
        <v>33</v>
      </c>
      <c r="R6" s="12"/>
      <c r="S6" s="13"/>
    </row>
    <row r="7" spans="1:19">
      <c r="A7" s="7">
        <v>42933</v>
      </c>
      <c r="B7" s="8">
        <v>3</v>
      </c>
      <c r="C7" s="8" t="s">
        <v>32</v>
      </c>
      <c r="D7" s="8" t="s">
        <v>34</v>
      </c>
      <c r="E7" s="8" t="s">
        <v>35</v>
      </c>
      <c r="F7" s="9">
        <v>0.45833333333333331</v>
      </c>
      <c r="G7" s="9">
        <v>0.625</v>
      </c>
      <c r="H7" s="14" t="s">
        <v>37</v>
      </c>
      <c r="I7" s="11">
        <v>46</v>
      </c>
      <c r="J7" s="8"/>
      <c r="K7" s="9"/>
      <c r="L7" s="9"/>
      <c r="M7" s="10"/>
      <c r="N7" s="12"/>
      <c r="O7" s="22" t="s">
        <v>31</v>
      </c>
      <c r="P7" s="12">
        <v>60</v>
      </c>
      <c r="Q7" s="8"/>
      <c r="R7" s="12"/>
      <c r="S7" s="13"/>
    </row>
    <row r="8" spans="1:19">
      <c r="A8" s="7">
        <v>42934</v>
      </c>
      <c r="B8" s="8">
        <v>4</v>
      </c>
      <c r="C8" s="8" t="s">
        <v>34</v>
      </c>
      <c r="D8" s="8"/>
      <c r="E8" s="8"/>
      <c r="F8" s="10"/>
      <c r="G8" s="10"/>
      <c r="H8" s="14"/>
      <c r="I8" s="11"/>
      <c r="J8" s="8"/>
      <c r="K8" s="10"/>
      <c r="L8" s="10"/>
      <c r="M8" s="10"/>
      <c r="N8" s="12"/>
      <c r="O8" s="22" t="s">
        <v>36</v>
      </c>
      <c r="P8" s="12">
        <v>75</v>
      </c>
      <c r="Q8" s="8" t="s">
        <v>62</v>
      </c>
      <c r="R8" s="12">
        <v>6</v>
      </c>
      <c r="S8" s="13"/>
    </row>
    <row r="9" spans="1:19">
      <c r="A9" s="7">
        <v>42935</v>
      </c>
      <c r="B9" s="8">
        <v>5</v>
      </c>
      <c r="C9" s="8" t="s">
        <v>34</v>
      </c>
      <c r="D9" s="8" t="s">
        <v>38</v>
      </c>
      <c r="E9" s="8" t="s">
        <v>35</v>
      </c>
      <c r="F9" s="9">
        <v>0.5</v>
      </c>
      <c r="G9" s="9">
        <v>0.54166666666666663</v>
      </c>
      <c r="H9" s="14" t="s">
        <v>39</v>
      </c>
      <c r="I9" s="11">
        <v>23</v>
      </c>
      <c r="J9" s="8"/>
      <c r="K9" s="10"/>
      <c r="L9" s="10"/>
      <c r="M9" s="10"/>
      <c r="N9" s="12"/>
      <c r="O9" s="22" t="s">
        <v>36</v>
      </c>
      <c r="P9" s="12">
        <v>75</v>
      </c>
      <c r="Q9" s="8"/>
      <c r="R9" s="12"/>
      <c r="S9" s="13"/>
    </row>
    <row r="10" spans="1:19">
      <c r="A10" s="7">
        <v>42936</v>
      </c>
      <c r="B10" s="8">
        <v>6</v>
      </c>
      <c r="C10" s="8" t="s">
        <v>38</v>
      </c>
      <c r="D10" s="8" t="s">
        <v>42</v>
      </c>
      <c r="E10" s="8" t="s">
        <v>35</v>
      </c>
      <c r="F10" s="9">
        <v>0.625</v>
      </c>
      <c r="G10" s="9">
        <v>0.66666666666666663</v>
      </c>
      <c r="H10" s="14" t="s">
        <v>43</v>
      </c>
      <c r="I10" s="11">
        <v>13</v>
      </c>
      <c r="J10" s="8"/>
      <c r="K10" s="10"/>
      <c r="L10" s="10"/>
      <c r="M10" s="10"/>
      <c r="N10" s="12"/>
      <c r="O10" s="22" t="s">
        <v>40</v>
      </c>
      <c r="P10" s="12">
        <v>56</v>
      </c>
      <c r="Q10" s="8" t="s">
        <v>41</v>
      </c>
      <c r="R10" s="12">
        <v>7</v>
      </c>
      <c r="S10" s="13"/>
    </row>
    <row r="11" spans="1:19">
      <c r="A11" s="7">
        <v>42937</v>
      </c>
      <c r="B11" s="8">
        <v>7</v>
      </c>
      <c r="C11" s="8" t="s">
        <v>42</v>
      </c>
      <c r="D11" s="8"/>
      <c r="E11" s="8"/>
      <c r="F11" s="10"/>
      <c r="G11" s="10"/>
      <c r="H11" s="14"/>
      <c r="I11" s="11"/>
      <c r="J11" s="8"/>
      <c r="K11" s="10"/>
      <c r="L11" s="10"/>
      <c r="M11" s="10"/>
      <c r="N11" s="12"/>
      <c r="O11" s="22" t="s">
        <v>44</v>
      </c>
      <c r="P11" s="12">
        <v>23</v>
      </c>
      <c r="Q11" s="8"/>
      <c r="R11" s="12"/>
      <c r="S11" s="13"/>
    </row>
    <row r="12" spans="1:19">
      <c r="A12" s="7">
        <v>42938</v>
      </c>
      <c r="B12" s="8">
        <v>8</v>
      </c>
      <c r="C12" s="8" t="s">
        <v>42</v>
      </c>
      <c r="D12" s="8"/>
      <c r="E12" s="8"/>
      <c r="F12" s="10"/>
      <c r="G12" s="10"/>
      <c r="H12" s="14"/>
      <c r="I12" s="11"/>
      <c r="J12" s="8"/>
      <c r="K12" s="10"/>
      <c r="L12" s="10"/>
      <c r="M12" s="10"/>
      <c r="N12" s="12"/>
      <c r="O12" s="22" t="s">
        <v>44</v>
      </c>
      <c r="P12" s="12">
        <v>23</v>
      </c>
      <c r="Q12" s="8" t="s">
        <v>45</v>
      </c>
      <c r="R12" s="12"/>
      <c r="S12" s="13"/>
    </row>
    <row r="13" spans="1:19">
      <c r="A13" s="7">
        <v>42939</v>
      </c>
      <c r="B13" s="8">
        <v>9</v>
      </c>
      <c r="C13" s="8" t="s">
        <v>42</v>
      </c>
      <c r="D13" s="8" t="s">
        <v>46</v>
      </c>
      <c r="E13" s="8" t="s">
        <v>35</v>
      </c>
      <c r="F13" s="9">
        <v>0.45833333333333331</v>
      </c>
      <c r="G13" s="9">
        <v>0.58333333333333337</v>
      </c>
      <c r="H13" s="14" t="s">
        <v>21</v>
      </c>
      <c r="I13" s="11">
        <v>23</v>
      </c>
      <c r="J13" s="8"/>
      <c r="K13" s="10"/>
      <c r="L13" s="10"/>
      <c r="M13" s="10"/>
      <c r="N13" s="12"/>
      <c r="O13" s="22" t="s">
        <v>44</v>
      </c>
      <c r="P13" s="12">
        <v>23</v>
      </c>
      <c r="Q13" s="8"/>
      <c r="R13" s="12"/>
      <c r="S13" s="13"/>
    </row>
    <row r="14" spans="1:19">
      <c r="A14" s="7">
        <v>42940</v>
      </c>
      <c r="B14" s="8">
        <v>10</v>
      </c>
      <c r="C14" s="8" t="s">
        <v>46</v>
      </c>
      <c r="D14" s="8"/>
      <c r="E14" s="8"/>
      <c r="F14" s="10"/>
      <c r="G14" s="10"/>
      <c r="H14" s="14"/>
      <c r="I14" s="11"/>
      <c r="J14" s="8"/>
      <c r="K14" s="10"/>
      <c r="L14" s="10"/>
      <c r="M14" s="10"/>
      <c r="N14" s="12"/>
      <c r="O14" s="22" t="s">
        <v>47</v>
      </c>
      <c r="P14" s="12">
        <v>64</v>
      </c>
      <c r="Q14" s="8" t="s">
        <v>50</v>
      </c>
      <c r="R14" s="12"/>
      <c r="S14" s="13"/>
    </row>
    <row r="15" spans="1:19">
      <c r="A15" s="7">
        <v>42941</v>
      </c>
      <c r="B15" s="8">
        <v>11</v>
      </c>
      <c r="C15" s="8" t="s">
        <v>46</v>
      </c>
      <c r="D15" s="8"/>
      <c r="E15" s="8"/>
      <c r="F15" s="10"/>
      <c r="G15" s="10"/>
      <c r="H15" s="14"/>
      <c r="I15" s="11"/>
      <c r="J15" s="8"/>
      <c r="K15" s="10"/>
      <c r="L15" s="10"/>
      <c r="M15" s="10"/>
      <c r="N15" s="12"/>
      <c r="O15" s="22" t="s">
        <v>47</v>
      </c>
      <c r="P15" s="12">
        <v>64</v>
      </c>
      <c r="Q15" s="8"/>
      <c r="R15" s="12"/>
      <c r="S15" s="13"/>
    </row>
    <row r="16" spans="1:19">
      <c r="A16" s="7">
        <v>42942</v>
      </c>
      <c r="B16" s="8">
        <v>12</v>
      </c>
      <c r="C16" s="8" t="s">
        <v>46</v>
      </c>
      <c r="D16" s="8" t="s">
        <v>48</v>
      </c>
      <c r="E16" s="8" t="s">
        <v>35</v>
      </c>
      <c r="F16" s="9">
        <v>0.5</v>
      </c>
      <c r="G16" s="9">
        <v>0.54166666666666663</v>
      </c>
      <c r="H16" s="14" t="s">
        <v>43</v>
      </c>
      <c r="I16" s="11">
        <v>10</v>
      </c>
      <c r="J16" s="8"/>
      <c r="K16" s="10"/>
      <c r="L16" s="10"/>
      <c r="M16" s="10"/>
      <c r="N16" s="12"/>
      <c r="O16" s="22" t="s">
        <v>47</v>
      </c>
      <c r="P16" s="12">
        <v>64</v>
      </c>
      <c r="Q16" s="8"/>
      <c r="R16" s="12"/>
      <c r="S16" s="13"/>
    </row>
    <row r="17" spans="1:20">
      <c r="A17" s="7">
        <v>42943</v>
      </c>
      <c r="B17" s="8">
        <v>13</v>
      </c>
      <c r="C17" s="8" t="s">
        <v>48</v>
      </c>
      <c r="D17" s="8"/>
      <c r="E17" s="8"/>
      <c r="F17" s="10"/>
      <c r="G17" s="10"/>
      <c r="H17" s="14"/>
      <c r="I17" s="11"/>
      <c r="J17" s="8"/>
      <c r="K17" s="10"/>
      <c r="L17" s="10"/>
      <c r="M17" s="10"/>
      <c r="N17" s="12"/>
      <c r="O17" s="22" t="s">
        <v>49</v>
      </c>
      <c r="P17" s="12">
        <v>70</v>
      </c>
      <c r="Q17" s="8"/>
      <c r="R17" s="12"/>
      <c r="S17" s="13"/>
    </row>
    <row r="18" spans="1:20">
      <c r="A18" s="7">
        <v>42944</v>
      </c>
      <c r="B18" s="8">
        <v>14</v>
      </c>
      <c r="C18" s="8" t="s">
        <v>48</v>
      </c>
      <c r="D18" s="8"/>
      <c r="E18" s="8"/>
      <c r="F18" s="10"/>
      <c r="G18" s="10"/>
      <c r="H18" s="14"/>
      <c r="I18" s="11"/>
      <c r="J18" s="8"/>
      <c r="K18" s="10"/>
      <c r="L18" s="10"/>
      <c r="M18" s="10"/>
      <c r="N18" s="12"/>
      <c r="O18" s="22" t="s">
        <v>49</v>
      </c>
      <c r="P18" s="12">
        <v>70</v>
      </c>
      <c r="Q18" s="8"/>
      <c r="R18" s="12"/>
      <c r="S18" s="13"/>
    </row>
    <row r="19" spans="1:20">
      <c r="A19" s="7">
        <v>42945</v>
      </c>
      <c r="B19" s="8">
        <v>15</v>
      </c>
      <c r="C19" s="8" t="s">
        <v>48</v>
      </c>
      <c r="D19" s="8" t="s">
        <v>51</v>
      </c>
      <c r="E19" s="8" t="s">
        <v>35</v>
      </c>
      <c r="F19" s="10"/>
      <c r="G19" s="10"/>
      <c r="H19" s="14" t="s">
        <v>39</v>
      </c>
      <c r="I19" s="11">
        <v>8</v>
      </c>
      <c r="J19" s="8"/>
      <c r="K19" s="10"/>
      <c r="L19" s="10"/>
      <c r="M19" s="10"/>
      <c r="N19" s="12"/>
      <c r="O19" s="22" t="s">
        <v>49</v>
      </c>
      <c r="P19" s="12">
        <v>70</v>
      </c>
      <c r="Q19" s="8"/>
      <c r="R19" s="12"/>
      <c r="S19" s="13"/>
    </row>
    <row r="20" spans="1:20">
      <c r="A20" s="7"/>
      <c r="B20" s="8"/>
      <c r="C20" s="8"/>
      <c r="D20" s="8"/>
      <c r="E20" s="8"/>
      <c r="F20" s="10"/>
      <c r="G20" s="10"/>
      <c r="H20" s="14"/>
      <c r="I20" s="11"/>
      <c r="J20" s="8"/>
      <c r="K20" s="10"/>
      <c r="L20" s="10"/>
      <c r="M20" s="10"/>
      <c r="N20" s="12"/>
      <c r="O20" s="27"/>
      <c r="P20" s="12"/>
      <c r="Q20" s="8"/>
      <c r="R20" s="12"/>
      <c r="S20" s="13"/>
    </row>
    <row r="21" spans="1:20">
      <c r="A21" s="28"/>
      <c r="B21" s="29"/>
      <c r="C21" s="29"/>
      <c r="D21" s="29"/>
      <c r="E21" s="29"/>
      <c r="F21" s="30"/>
      <c r="G21" s="30"/>
      <c r="H21" s="31"/>
      <c r="I21" s="32"/>
      <c r="J21" s="29"/>
      <c r="K21" s="30"/>
      <c r="L21" s="30"/>
      <c r="M21" s="30"/>
      <c r="N21" s="33"/>
      <c r="O21" s="34"/>
      <c r="P21" s="33"/>
      <c r="Q21" s="29"/>
      <c r="R21" s="33"/>
      <c r="S21" s="33"/>
      <c r="T21" s="29"/>
    </row>
    <row r="22" spans="1:20" ht="18">
      <c r="A22" s="28"/>
      <c r="B22" s="29"/>
      <c r="C22" s="19" t="s">
        <v>52</v>
      </c>
      <c r="D22" s="20"/>
      <c r="E22" s="2"/>
      <c r="F22" s="30"/>
      <c r="G22" s="30"/>
      <c r="H22" s="31"/>
      <c r="I22" s="32"/>
      <c r="J22" s="29"/>
      <c r="K22" s="30"/>
      <c r="L22" s="30"/>
      <c r="M22" s="30"/>
      <c r="N22" s="33"/>
      <c r="O22" s="34"/>
      <c r="P22" s="33"/>
      <c r="Q22" s="29"/>
      <c r="R22" s="33"/>
      <c r="S22" s="33"/>
      <c r="T22" s="29"/>
    </row>
    <row r="23" spans="1:20">
      <c r="A23" s="28"/>
      <c r="B23" s="29"/>
      <c r="C23" s="2"/>
      <c r="D23" s="2"/>
      <c r="E23" s="2"/>
      <c r="F23" s="30"/>
      <c r="G23" s="30"/>
      <c r="H23" s="31"/>
      <c r="I23" s="32"/>
      <c r="J23" s="29"/>
      <c r="K23" s="30"/>
      <c r="L23" s="30"/>
      <c r="M23" s="30"/>
      <c r="N23" s="33"/>
      <c r="O23" s="34"/>
      <c r="P23" s="33"/>
      <c r="Q23" s="29"/>
      <c r="R23" s="33"/>
      <c r="S23" s="33"/>
      <c r="T23" s="29"/>
    </row>
    <row r="24" spans="1:20">
      <c r="A24" s="28"/>
      <c r="B24" s="29"/>
      <c r="C24" s="2" t="s">
        <v>7</v>
      </c>
      <c r="D24" s="18">
        <f>SUM(I5:I20)+SUM(N5:N20)</f>
        <v>1528</v>
      </c>
      <c r="E24" s="18"/>
      <c r="F24" s="30"/>
      <c r="G24" s="30"/>
      <c r="H24" s="31"/>
      <c r="I24" s="32"/>
      <c r="J24" s="29"/>
      <c r="K24" s="30"/>
      <c r="L24" s="30"/>
      <c r="M24" s="30"/>
      <c r="N24" s="33"/>
      <c r="O24" s="35"/>
      <c r="P24" s="33"/>
      <c r="Q24" s="29"/>
      <c r="R24" s="33"/>
      <c r="S24" s="33"/>
      <c r="T24" s="29"/>
    </row>
    <row r="25" spans="1:20">
      <c r="A25" s="28"/>
      <c r="B25" s="29"/>
      <c r="C25" s="2" t="s">
        <v>23</v>
      </c>
      <c r="D25" s="18">
        <f>SUM(P5:P20)</f>
        <v>797</v>
      </c>
      <c r="E25" s="2"/>
      <c r="F25" s="30"/>
      <c r="G25" s="30"/>
      <c r="H25" s="31"/>
      <c r="I25" s="32"/>
      <c r="J25" s="29"/>
      <c r="K25" s="30"/>
      <c r="L25" s="30"/>
      <c r="M25" s="30"/>
      <c r="N25" s="33"/>
      <c r="O25" s="35"/>
      <c r="P25" s="33"/>
      <c r="Q25" s="29"/>
      <c r="R25" s="33"/>
      <c r="S25" s="33"/>
      <c r="T25" s="29"/>
    </row>
    <row r="26" spans="1:20">
      <c r="A26" s="4"/>
      <c r="C26" s="2" t="s">
        <v>24</v>
      </c>
      <c r="D26" s="18">
        <f>SUM(R5:R25)</f>
        <v>13</v>
      </c>
      <c r="E26" s="2"/>
      <c r="I26" s="6"/>
      <c r="K26" s="5"/>
      <c r="L26" s="5"/>
      <c r="M26" s="5"/>
      <c r="N26" s="6"/>
      <c r="O26" s="22"/>
      <c r="P26" s="6"/>
      <c r="R26" s="6"/>
      <c r="S26" s="6"/>
    </row>
    <row r="27" spans="1:20" s="16" customFormat="1">
      <c r="C27" s="2" t="s">
        <v>20</v>
      </c>
      <c r="D27" s="18">
        <f>SUM(S5:S25)</f>
        <v>0</v>
      </c>
      <c r="E27" s="2"/>
      <c r="I27" s="17"/>
      <c r="J27" s="17"/>
      <c r="K27" s="17"/>
      <c r="L27" s="17"/>
      <c r="M27" s="17"/>
      <c r="N27" s="17"/>
      <c r="O27" s="22"/>
      <c r="P27" s="17"/>
      <c r="Q27" s="17"/>
      <c r="R27" s="17"/>
      <c r="S27" s="17"/>
    </row>
    <row r="28" spans="1:20">
      <c r="C28" s="2"/>
      <c r="D28" s="2"/>
      <c r="E28" s="2"/>
      <c r="K28" s="5"/>
      <c r="L28" s="5"/>
      <c r="M28" s="5"/>
      <c r="O28" s="22"/>
    </row>
    <row r="29" spans="1:20" ht="18">
      <c r="C29" s="20" t="s">
        <v>25</v>
      </c>
      <c r="D29" s="21">
        <f>SUM(D24:D28)</f>
        <v>2338</v>
      </c>
      <c r="E29" s="2"/>
      <c r="O29" s="22"/>
    </row>
    <row r="30" spans="1:20" ht="20">
      <c r="C30" s="20" t="s">
        <v>53</v>
      </c>
      <c r="D30" s="21">
        <f>D29/2</f>
        <v>1169</v>
      </c>
      <c r="E30" s="2"/>
      <c r="G30" s="24" t="s">
        <v>66</v>
      </c>
      <c r="O30" s="22"/>
    </row>
    <row r="31" spans="1:20">
      <c r="O31" s="22"/>
    </row>
    <row r="32" spans="1:20">
      <c r="O32" s="22"/>
    </row>
    <row r="33" spans="13:17">
      <c r="O33" s="22"/>
    </row>
    <row r="34" spans="13:17">
      <c r="O34" s="22"/>
    </row>
    <row r="35" spans="13:17">
      <c r="N35" s="22"/>
    </row>
    <row r="36" spans="13:17">
      <c r="N36" s="22"/>
    </row>
    <row r="37" spans="13:17">
      <c r="N37" s="22"/>
    </row>
    <row r="38" spans="13:17">
      <c r="M38" s="26"/>
      <c r="N38" s="25"/>
      <c r="O38" s="26"/>
      <c r="P38" s="26"/>
      <c r="Q38" s="26"/>
    </row>
    <row r="39" spans="13:17">
      <c r="M39" s="26"/>
      <c r="N39" s="25"/>
      <c r="O39" s="26"/>
      <c r="P39" s="26"/>
      <c r="Q39" s="26"/>
    </row>
    <row r="40" spans="13:17">
      <c r="M40" s="26"/>
      <c r="N40" s="25"/>
      <c r="O40" s="26"/>
      <c r="P40" s="26"/>
      <c r="Q40" s="26"/>
    </row>
    <row r="41" spans="13:17">
      <c r="M41" s="26"/>
      <c r="N41" s="25"/>
      <c r="O41" s="26"/>
      <c r="P41" s="26"/>
      <c r="Q41" s="26"/>
    </row>
    <row r="42" spans="13:17">
      <c r="M42" s="26"/>
      <c r="N42" s="25"/>
      <c r="O42" s="26"/>
      <c r="P42" s="26"/>
      <c r="Q42" s="26"/>
    </row>
  </sheetData>
  <hyperlinks>
    <hyperlink ref="A2" r:id="rId1"/>
    <hyperlink ref="O6" r:id="rId2"/>
    <hyperlink ref="O7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I1" r:id="rId16"/>
  </hyperlinks>
  <pageMargins left="0.75" right="0.75" top="1" bottom="1" header="0.5" footer="0.5"/>
  <pageSetup paperSize="9" orientation="portrait" horizontalDpi="4294967292" verticalDpi="4294967292"/>
  <legacyDrawing r:id="rId1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workbookViewId="0"/>
  </sheetViews>
  <sheetFormatPr baseColWidth="10" defaultRowHeight="15" x14ac:dyDescent="0"/>
  <cols>
    <col min="1" max="1" width="9.83203125" customWidth="1"/>
    <col min="2" max="2" width="7" customWidth="1"/>
    <col min="3" max="3" width="11.33203125" customWidth="1"/>
    <col min="4" max="5" width="13.33203125" customWidth="1"/>
    <col min="6" max="7" width="10.6640625" customWidth="1"/>
    <col min="8" max="8" width="12.33203125" customWidth="1"/>
    <col min="9" max="9" width="14.5" customWidth="1"/>
    <col min="10" max="10" width="15.83203125" customWidth="1"/>
    <col min="14" max="14" width="12.83203125" customWidth="1"/>
    <col min="15" max="15" width="23" customWidth="1"/>
    <col min="16" max="16" width="13.83203125" customWidth="1"/>
    <col min="18" max="18" width="15.83203125" customWidth="1"/>
    <col min="19" max="19" width="14.6640625" customWidth="1"/>
  </cols>
  <sheetData>
    <row r="1" spans="1:19" ht="20">
      <c r="A1" s="24" t="s">
        <v>26</v>
      </c>
      <c r="G1" s="1" t="s">
        <v>28</v>
      </c>
      <c r="I1" s="23" t="s">
        <v>27</v>
      </c>
      <c r="J1" s="1"/>
      <c r="L1" s="22"/>
    </row>
    <row r="2" spans="1:19" ht="20">
      <c r="A2" s="23" t="s">
        <v>29</v>
      </c>
      <c r="G2" s="23"/>
      <c r="J2" s="1"/>
    </row>
    <row r="4" spans="1:19" s="3" customFormat="1">
      <c r="A4" s="15" t="s">
        <v>1</v>
      </c>
      <c r="B4" s="15" t="s">
        <v>0</v>
      </c>
      <c r="C4" s="15" t="s">
        <v>2</v>
      </c>
      <c r="D4" s="15" t="s">
        <v>3</v>
      </c>
      <c r="E4" s="15" t="s">
        <v>8</v>
      </c>
      <c r="F4" s="15" t="s">
        <v>4</v>
      </c>
      <c r="G4" s="15" t="s">
        <v>5</v>
      </c>
      <c r="H4" s="15" t="s">
        <v>6</v>
      </c>
      <c r="I4" s="15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20</v>
      </c>
    </row>
    <row r="5" spans="1:19">
      <c r="A5" s="7">
        <v>42931</v>
      </c>
      <c r="B5" s="8">
        <v>1</v>
      </c>
      <c r="C5" s="8" t="s">
        <v>16</v>
      </c>
      <c r="D5" s="8" t="s">
        <v>30</v>
      </c>
      <c r="E5" s="8" t="s">
        <v>17</v>
      </c>
      <c r="F5" s="9"/>
      <c r="G5" s="9"/>
      <c r="H5" s="10"/>
      <c r="I5" s="11">
        <f>2*700</f>
        <v>1400</v>
      </c>
      <c r="J5" s="8" t="s">
        <v>22</v>
      </c>
      <c r="K5" s="9"/>
      <c r="L5" s="9"/>
      <c r="M5" s="10" t="s">
        <v>18</v>
      </c>
      <c r="N5" s="12">
        <v>5</v>
      </c>
      <c r="O5" t="s">
        <v>19</v>
      </c>
      <c r="P5" s="12"/>
      <c r="Q5" s="8"/>
      <c r="R5" s="12"/>
      <c r="S5" s="13"/>
    </row>
    <row r="6" spans="1:19">
      <c r="A6" s="7">
        <v>42932</v>
      </c>
      <c r="B6" s="8">
        <v>2</v>
      </c>
      <c r="C6" s="8" t="s">
        <v>32</v>
      </c>
      <c r="D6" s="8" t="s">
        <v>19</v>
      </c>
      <c r="E6" s="8"/>
      <c r="F6" s="10"/>
      <c r="G6" s="10"/>
      <c r="H6" s="14"/>
      <c r="I6" s="11"/>
      <c r="J6" s="8"/>
      <c r="K6" s="10"/>
      <c r="L6" s="10"/>
      <c r="M6" s="10"/>
      <c r="N6" s="12"/>
      <c r="O6" s="22" t="s">
        <v>54</v>
      </c>
      <c r="P6" s="12">
        <v>35</v>
      </c>
      <c r="Q6" s="8" t="s">
        <v>33</v>
      </c>
      <c r="R6" s="12"/>
      <c r="S6" s="13"/>
    </row>
    <row r="7" spans="1:19">
      <c r="A7" s="7">
        <v>42933</v>
      </c>
      <c r="B7" s="8">
        <v>3</v>
      </c>
      <c r="C7" s="8" t="s">
        <v>32</v>
      </c>
      <c r="D7" s="8" t="s">
        <v>34</v>
      </c>
      <c r="E7" s="8" t="s">
        <v>63</v>
      </c>
      <c r="F7" s="9" t="s">
        <v>65</v>
      </c>
      <c r="G7" s="9"/>
      <c r="H7" s="14" t="s">
        <v>64</v>
      </c>
      <c r="I7" s="11">
        <f>2*1.5</f>
        <v>3</v>
      </c>
      <c r="J7" s="36" t="s">
        <v>60</v>
      </c>
      <c r="K7" s="9">
        <v>0.58333333333333337</v>
      </c>
      <c r="L7" s="9">
        <v>0.75</v>
      </c>
      <c r="M7" s="10" t="s">
        <v>37</v>
      </c>
      <c r="N7" s="12">
        <f>2*12</f>
        <v>24</v>
      </c>
      <c r="O7" s="22" t="s">
        <v>54</v>
      </c>
      <c r="P7" s="12">
        <v>35</v>
      </c>
      <c r="Q7" s="8"/>
      <c r="R7" s="12"/>
      <c r="S7" s="13"/>
    </row>
    <row r="8" spans="1:19">
      <c r="A8" s="7">
        <v>42934</v>
      </c>
      <c r="B8" s="8">
        <v>4</v>
      </c>
      <c r="C8" s="8" t="s">
        <v>34</v>
      </c>
      <c r="D8" s="8"/>
      <c r="E8" s="8"/>
      <c r="F8" s="10"/>
      <c r="G8" s="10"/>
      <c r="H8" s="14"/>
      <c r="I8" s="11"/>
      <c r="J8" s="8"/>
      <c r="K8" s="10"/>
      <c r="L8" s="10"/>
      <c r="M8" s="10"/>
      <c r="N8" s="12"/>
      <c r="O8" s="22" t="s">
        <v>55</v>
      </c>
      <c r="P8" s="12">
        <v>33</v>
      </c>
      <c r="Q8" s="8" t="s">
        <v>62</v>
      </c>
      <c r="R8" s="12">
        <v>6</v>
      </c>
      <c r="S8" s="13"/>
    </row>
    <row r="9" spans="1:19">
      <c r="A9" s="7">
        <v>42935</v>
      </c>
      <c r="B9" s="8">
        <v>5</v>
      </c>
      <c r="C9" s="8" t="s">
        <v>34</v>
      </c>
      <c r="D9" s="8" t="s">
        <v>38</v>
      </c>
      <c r="E9" s="8" t="s">
        <v>59</v>
      </c>
      <c r="F9" s="9">
        <v>0.5</v>
      </c>
      <c r="G9" s="9">
        <v>0.54166666666666663</v>
      </c>
      <c r="H9" s="14" t="s">
        <v>61</v>
      </c>
      <c r="I9" s="11">
        <v>4</v>
      </c>
      <c r="J9" s="8"/>
      <c r="K9" s="10"/>
      <c r="L9" s="10"/>
      <c r="M9" s="10"/>
      <c r="N9" s="12"/>
      <c r="O9" s="22" t="s">
        <v>55</v>
      </c>
      <c r="P9" s="12">
        <v>33</v>
      </c>
      <c r="Q9" s="8"/>
      <c r="R9" s="12"/>
      <c r="S9" s="13"/>
    </row>
    <row r="10" spans="1:19">
      <c r="A10" s="7">
        <v>42936</v>
      </c>
      <c r="B10" s="8">
        <v>6</v>
      </c>
      <c r="C10" s="8" t="s">
        <v>38</v>
      </c>
      <c r="D10" s="8" t="s">
        <v>42</v>
      </c>
      <c r="E10" s="8" t="s">
        <v>60</v>
      </c>
      <c r="F10" s="9">
        <v>0.625</v>
      </c>
      <c r="G10" s="9">
        <v>0.66666666666666663</v>
      </c>
      <c r="H10" s="14" t="s">
        <v>43</v>
      </c>
      <c r="I10" s="11">
        <f>2*9</f>
        <v>18</v>
      </c>
      <c r="J10" s="8"/>
      <c r="K10" s="10"/>
      <c r="L10" s="10"/>
      <c r="M10" s="10"/>
      <c r="N10" s="12"/>
      <c r="O10" s="22" t="s">
        <v>56</v>
      </c>
      <c r="P10" s="12">
        <v>28</v>
      </c>
      <c r="Q10" s="8" t="s">
        <v>41</v>
      </c>
      <c r="R10" s="12">
        <v>7</v>
      </c>
      <c r="S10" s="13"/>
    </row>
    <row r="11" spans="1:19">
      <c r="A11" s="7">
        <v>42937</v>
      </c>
      <c r="B11" s="8">
        <v>7</v>
      </c>
      <c r="C11" s="8" t="s">
        <v>42</v>
      </c>
      <c r="D11" s="8"/>
      <c r="E11" s="8"/>
      <c r="F11" s="10"/>
      <c r="G11" s="10"/>
      <c r="H11" s="14"/>
      <c r="I11" s="11"/>
      <c r="J11" s="8"/>
      <c r="K11" s="10"/>
      <c r="L11" s="10"/>
      <c r="M11" s="10"/>
      <c r="N11" s="12"/>
      <c r="O11" s="22" t="s">
        <v>44</v>
      </c>
      <c r="P11" s="12">
        <v>23</v>
      </c>
      <c r="Q11" s="8"/>
      <c r="R11" s="12"/>
      <c r="S11" s="13"/>
    </row>
    <row r="12" spans="1:19">
      <c r="A12" s="7">
        <v>42938</v>
      </c>
      <c r="B12" s="8">
        <v>8</v>
      </c>
      <c r="C12" s="8" t="s">
        <v>42</v>
      </c>
      <c r="D12" s="8"/>
      <c r="E12" s="8"/>
      <c r="F12" s="10"/>
      <c r="G12" s="10"/>
      <c r="H12" s="14"/>
      <c r="I12" s="11"/>
      <c r="J12" s="8"/>
      <c r="K12" s="10"/>
      <c r="L12" s="10"/>
      <c r="M12" s="10"/>
      <c r="N12" s="12"/>
      <c r="O12" s="22" t="s">
        <v>44</v>
      </c>
      <c r="P12" s="12">
        <v>23</v>
      </c>
      <c r="Q12" s="8" t="s">
        <v>45</v>
      </c>
      <c r="R12" s="12"/>
      <c r="S12" s="13"/>
    </row>
    <row r="13" spans="1:19">
      <c r="A13" s="7">
        <v>42939</v>
      </c>
      <c r="B13" s="8">
        <v>9</v>
      </c>
      <c r="C13" s="8" t="s">
        <v>42</v>
      </c>
      <c r="D13" s="8" t="s">
        <v>46</v>
      </c>
      <c r="E13" s="8" t="s">
        <v>60</v>
      </c>
      <c r="F13" s="9">
        <v>0.41666666666666669</v>
      </c>
      <c r="G13" s="9">
        <v>0.58333333333333337</v>
      </c>
      <c r="H13" s="14" t="s">
        <v>37</v>
      </c>
      <c r="I13" s="11">
        <f>2*8.5</f>
        <v>17</v>
      </c>
      <c r="J13" s="8"/>
      <c r="K13" s="10"/>
      <c r="L13" s="10"/>
      <c r="M13" s="10"/>
      <c r="N13" s="12"/>
      <c r="O13" s="22" t="s">
        <v>44</v>
      </c>
      <c r="P13" s="12">
        <v>23</v>
      </c>
      <c r="Q13" s="8"/>
      <c r="R13" s="12"/>
      <c r="S13" s="13"/>
    </row>
    <row r="14" spans="1:19">
      <c r="A14" s="7">
        <v>42940</v>
      </c>
      <c r="B14" s="8">
        <v>10</v>
      </c>
      <c r="C14" s="8" t="s">
        <v>46</v>
      </c>
      <c r="D14" s="8"/>
      <c r="E14" s="8"/>
      <c r="F14" s="10"/>
      <c r="G14" s="10"/>
      <c r="H14" s="14"/>
      <c r="I14" s="11"/>
      <c r="J14" s="8"/>
      <c r="K14" s="10"/>
      <c r="L14" s="10"/>
      <c r="M14" s="10"/>
      <c r="N14" s="12"/>
      <c r="O14" s="22" t="s">
        <v>57</v>
      </c>
      <c r="P14" s="12">
        <v>23</v>
      </c>
      <c r="Q14" s="8" t="s">
        <v>50</v>
      </c>
      <c r="R14" s="12"/>
      <c r="S14" s="13"/>
    </row>
    <row r="15" spans="1:19">
      <c r="A15" s="7">
        <v>42941</v>
      </c>
      <c r="B15" s="8">
        <v>11</v>
      </c>
      <c r="C15" s="8" t="s">
        <v>46</v>
      </c>
      <c r="D15" s="8"/>
      <c r="E15" s="8"/>
      <c r="F15" s="10"/>
      <c r="G15" s="10"/>
      <c r="H15" s="14"/>
      <c r="I15" s="11"/>
      <c r="J15" s="8"/>
      <c r="K15" s="10"/>
      <c r="L15" s="10"/>
      <c r="M15" s="10"/>
      <c r="N15" s="12"/>
      <c r="O15" s="22" t="s">
        <v>57</v>
      </c>
      <c r="P15" s="12">
        <v>23</v>
      </c>
      <c r="Q15" s="8"/>
      <c r="R15" s="12"/>
      <c r="S15" s="13"/>
    </row>
    <row r="16" spans="1:19">
      <c r="A16" s="7">
        <v>42942</v>
      </c>
      <c r="B16" s="8">
        <v>12</v>
      </c>
      <c r="C16" s="8" t="s">
        <v>46</v>
      </c>
      <c r="D16" s="8" t="s">
        <v>48</v>
      </c>
      <c r="E16" s="8" t="s">
        <v>35</v>
      </c>
      <c r="F16" s="9">
        <v>0.5</v>
      </c>
      <c r="G16" s="9">
        <v>0.54166666666666663</v>
      </c>
      <c r="H16" s="14" t="s">
        <v>43</v>
      </c>
      <c r="I16" s="11">
        <v>10</v>
      </c>
      <c r="J16" s="8"/>
      <c r="K16" s="10"/>
      <c r="L16" s="10"/>
      <c r="M16" s="10"/>
      <c r="N16" s="12"/>
      <c r="O16" s="22" t="s">
        <v>57</v>
      </c>
      <c r="P16" s="12">
        <v>23</v>
      </c>
      <c r="Q16" s="8"/>
      <c r="R16" s="12"/>
      <c r="S16" s="13"/>
    </row>
    <row r="17" spans="1:20">
      <c r="A17" s="7">
        <v>42943</v>
      </c>
      <c r="B17" s="8">
        <v>13</v>
      </c>
      <c r="C17" s="8" t="s">
        <v>48</v>
      </c>
      <c r="D17" s="8"/>
      <c r="E17" s="8"/>
      <c r="F17" s="10"/>
      <c r="G17" s="10"/>
      <c r="H17" s="14"/>
      <c r="I17" s="11"/>
      <c r="J17" s="8"/>
      <c r="K17" s="10"/>
      <c r="L17" s="10"/>
      <c r="M17" s="10"/>
      <c r="N17" s="12"/>
      <c r="O17" s="22" t="s">
        <v>58</v>
      </c>
      <c r="P17" s="12">
        <v>29</v>
      </c>
      <c r="Q17" s="8"/>
      <c r="R17" s="12"/>
      <c r="S17" s="13"/>
    </row>
    <row r="18" spans="1:20">
      <c r="A18" s="7">
        <v>42944</v>
      </c>
      <c r="B18" s="8">
        <v>14</v>
      </c>
      <c r="C18" s="8" t="s">
        <v>48</v>
      </c>
      <c r="D18" s="8"/>
      <c r="E18" s="8"/>
      <c r="F18" s="10"/>
      <c r="G18" s="10"/>
      <c r="H18" s="14"/>
      <c r="I18" s="11"/>
      <c r="J18" s="8"/>
      <c r="K18" s="10"/>
      <c r="L18" s="10"/>
      <c r="M18" s="10"/>
      <c r="N18" s="12"/>
      <c r="O18" s="22" t="s">
        <v>58</v>
      </c>
      <c r="P18" s="12">
        <v>29</v>
      </c>
      <c r="Q18" s="8"/>
      <c r="R18" s="12"/>
      <c r="S18" s="13"/>
    </row>
    <row r="19" spans="1:20">
      <c r="A19" s="7">
        <v>42945</v>
      </c>
      <c r="B19" s="8">
        <v>15</v>
      </c>
      <c r="C19" s="8" t="s">
        <v>48</v>
      </c>
      <c r="D19" s="8" t="s">
        <v>51</v>
      </c>
      <c r="E19" s="8" t="s">
        <v>35</v>
      </c>
      <c r="F19" s="10"/>
      <c r="G19" s="10"/>
      <c r="H19" s="14" t="s">
        <v>39</v>
      </c>
      <c r="I19" s="11">
        <v>8</v>
      </c>
      <c r="J19" s="8"/>
      <c r="K19" s="10"/>
      <c r="L19" s="10"/>
      <c r="M19" s="10"/>
      <c r="N19" s="12"/>
      <c r="O19" s="22" t="s">
        <v>58</v>
      </c>
      <c r="P19" s="12">
        <v>29</v>
      </c>
      <c r="Q19" s="8"/>
      <c r="R19" s="12"/>
      <c r="S19" s="13"/>
    </row>
    <row r="20" spans="1:20">
      <c r="A20" s="7"/>
      <c r="B20" s="8"/>
      <c r="C20" s="8"/>
      <c r="D20" s="8"/>
      <c r="E20" s="8"/>
      <c r="F20" s="10"/>
      <c r="G20" s="10"/>
      <c r="H20" s="14"/>
      <c r="I20" s="11"/>
      <c r="J20" s="8"/>
      <c r="K20" s="10"/>
      <c r="L20" s="10"/>
      <c r="M20" s="10"/>
      <c r="N20" s="12"/>
      <c r="O20" s="27"/>
      <c r="P20" s="12"/>
      <c r="Q20" s="8"/>
      <c r="R20" s="12"/>
      <c r="S20" s="13"/>
    </row>
    <row r="21" spans="1:20">
      <c r="A21" s="28"/>
      <c r="B21" s="29"/>
      <c r="C21" s="29"/>
      <c r="D21" s="29"/>
      <c r="E21" s="29"/>
      <c r="F21" s="30"/>
      <c r="G21" s="30"/>
      <c r="H21" s="31"/>
      <c r="I21" s="32"/>
      <c r="J21" s="29"/>
      <c r="K21" s="30"/>
      <c r="L21" s="30"/>
      <c r="M21" s="30"/>
      <c r="N21" s="33"/>
      <c r="O21" s="34"/>
      <c r="P21" s="33"/>
      <c r="Q21" s="29"/>
      <c r="R21" s="33"/>
      <c r="S21" s="33"/>
      <c r="T21" s="29"/>
    </row>
    <row r="22" spans="1:20" ht="18">
      <c r="A22" s="28"/>
      <c r="B22" s="29"/>
      <c r="C22" s="19" t="s">
        <v>52</v>
      </c>
      <c r="D22" s="20"/>
      <c r="E22" s="2"/>
      <c r="F22" s="30"/>
      <c r="G22" s="30"/>
      <c r="H22" s="31"/>
      <c r="I22" s="32"/>
      <c r="J22" s="29"/>
      <c r="K22" s="30"/>
      <c r="L22" s="30"/>
      <c r="M22" s="30"/>
      <c r="N22" s="33"/>
      <c r="O22" s="34"/>
      <c r="P22" s="33"/>
      <c r="Q22" s="29"/>
      <c r="R22" s="33"/>
      <c r="S22" s="33"/>
      <c r="T22" s="29"/>
    </row>
    <row r="23" spans="1:20">
      <c r="A23" s="28"/>
      <c r="B23" s="29"/>
      <c r="C23" s="2"/>
      <c r="D23" s="2"/>
      <c r="E23" s="2"/>
      <c r="F23" s="30"/>
      <c r="G23" s="30"/>
      <c r="H23" s="31"/>
      <c r="I23" s="32"/>
      <c r="J23" s="29"/>
      <c r="K23" s="30"/>
      <c r="L23" s="30"/>
      <c r="M23" s="30"/>
      <c r="N23" s="33"/>
      <c r="O23" s="34"/>
      <c r="P23" s="33"/>
      <c r="Q23" s="29"/>
      <c r="R23" s="33"/>
      <c r="S23" s="33"/>
      <c r="T23" s="29"/>
    </row>
    <row r="24" spans="1:20">
      <c r="A24" s="28"/>
      <c r="B24" s="29"/>
      <c r="C24" s="2" t="s">
        <v>7</v>
      </c>
      <c r="D24" s="18">
        <f>SUM(I5:I20)+SUM(N5:N20)</f>
        <v>1489</v>
      </c>
      <c r="E24" s="18"/>
      <c r="F24" s="30"/>
      <c r="G24" s="30"/>
      <c r="H24" s="31"/>
      <c r="I24" s="32"/>
      <c r="J24" s="29"/>
      <c r="K24" s="30"/>
      <c r="L24" s="30"/>
      <c r="M24" s="30"/>
      <c r="N24" s="33"/>
      <c r="O24" s="35"/>
      <c r="P24" s="33"/>
      <c r="Q24" s="29"/>
      <c r="R24" s="33"/>
      <c r="S24" s="33"/>
      <c r="T24" s="29"/>
    </row>
    <row r="25" spans="1:20">
      <c r="A25" s="28"/>
      <c r="B25" s="29"/>
      <c r="C25" s="2" t="s">
        <v>23</v>
      </c>
      <c r="D25" s="18">
        <f>SUM(P5:P20)</f>
        <v>389</v>
      </c>
      <c r="E25" s="2"/>
      <c r="F25" s="30"/>
      <c r="G25" s="30"/>
      <c r="H25" s="31"/>
      <c r="I25" s="32"/>
      <c r="J25" s="29"/>
      <c r="K25" s="30"/>
      <c r="L25" s="30"/>
      <c r="M25" s="30"/>
      <c r="N25" s="33"/>
      <c r="O25" s="35"/>
      <c r="P25" s="33"/>
      <c r="Q25" s="29"/>
      <c r="R25" s="33"/>
      <c r="S25" s="33"/>
      <c r="T25" s="29"/>
    </row>
    <row r="26" spans="1:20">
      <c r="A26" s="4"/>
      <c r="C26" s="2" t="s">
        <v>24</v>
      </c>
      <c r="D26" s="18">
        <f>SUM(R5:R25)</f>
        <v>13</v>
      </c>
      <c r="E26" s="2"/>
      <c r="I26" s="6"/>
      <c r="K26" s="5"/>
      <c r="L26" s="5"/>
      <c r="M26" s="5"/>
      <c r="N26" s="6"/>
      <c r="O26" s="22"/>
      <c r="P26" s="6"/>
      <c r="R26" s="6"/>
      <c r="S26" s="6"/>
    </row>
    <row r="27" spans="1:20" s="16" customFormat="1">
      <c r="C27" s="2" t="s">
        <v>20</v>
      </c>
      <c r="D27" s="18">
        <f>SUM(S5:S25)</f>
        <v>0</v>
      </c>
      <c r="E27" s="2"/>
      <c r="I27" s="17"/>
      <c r="J27" s="17"/>
      <c r="K27" s="17"/>
      <c r="L27" s="17"/>
      <c r="M27" s="17"/>
      <c r="N27" s="17"/>
      <c r="O27" s="22"/>
      <c r="P27" s="17"/>
      <c r="Q27" s="17"/>
      <c r="R27" s="17"/>
      <c r="S27" s="17"/>
    </row>
    <row r="28" spans="1:20">
      <c r="C28" s="2"/>
      <c r="D28" s="2"/>
      <c r="E28" s="2"/>
      <c r="K28" s="5"/>
      <c r="L28" s="5"/>
      <c r="M28" s="5"/>
      <c r="O28" s="22"/>
    </row>
    <row r="29" spans="1:20" ht="18">
      <c r="C29" s="20" t="s">
        <v>25</v>
      </c>
      <c r="D29" s="21">
        <f>SUM(D24:D28)</f>
        <v>1891</v>
      </c>
      <c r="E29" s="2"/>
      <c r="O29" s="22"/>
    </row>
    <row r="30" spans="1:20" ht="18">
      <c r="C30" s="20" t="s">
        <v>53</v>
      </c>
      <c r="D30" s="21">
        <f>D29/2</f>
        <v>945.5</v>
      </c>
      <c r="E30" s="2"/>
      <c r="O30" s="22"/>
    </row>
    <row r="31" spans="1:20">
      <c r="O31" s="22"/>
    </row>
    <row r="32" spans="1:20">
      <c r="O32" s="22"/>
    </row>
    <row r="33" spans="13:17">
      <c r="O33" s="22"/>
    </row>
    <row r="34" spans="13:17">
      <c r="O34" s="22"/>
    </row>
    <row r="35" spans="13:17">
      <c r="N35" s="22"/>
    </row>
    <row r="36" spans="13:17">
      <c r="N36" s="22"/>
    </row>
    <row r="37" spans="13:17">
      <c r="N37" s="22"/>
    </row>
    <row r="38" spans="13:17">
      <c r="M38" s="26"/>
      <c r="N38" s="25"/>
      <c r="O38" s="26"/>
      <c r="P38" s="26"/>
      <c r="Q38" s="26"/>
    </row>
    <row r="39" spans="13:17">
      <c r="M39" s="26"/>
      <c r="N39" s="25"/>
      <c r="O39" s="26"/>
      <c r="P39" s="26"/>
      <c r="Q39" s="26"/>
    </row>
    <row r="40" spans="13:17">
      <c r="M40" s="26"/>
      <c r="N40" s="25"/>
      <c r="O40" s="26"/>
      <c r="P40" s="26"/>
      <c r="Q40" s="26"/>
    </row>
    <row r="41" spans="13:17">
      <c r="M41" s="26"/>
      <c r="N41" s="25"/>
      <c r="O41" s="26"/>
      <c r="P41" s="26"/>
      <c r="Q41" s="26"/>
    </row>
    <row r="42" spans="13:17">
      <c r="M42" s="26"/>
      <c r="N42" s="25"/>
      <c r="O42" s="26"/>
      <c r="P42" s="26"/>
      <c r="Q42" s="26"/>
    </row>
  </sheetData>
  <hyperlinks>
    <hyperlink ref="A2" r:id="rId1"/>
    <hyperlink ref="O6" r:id="rId2"/>
    <hyperlink ref="O7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J7" r:id="rId16"/>
    <hyperlink ref="I1" r:id="rId17"/>
  </hyperlinks>
  <pageMargins left="0.75" right="0.75" top="1" bottom="1" header="0.5" footer="0.5"/>
  <legacyDrawing r:id="rId1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Luxe reis</vt:lpstr>
      <vt:lpstr>Goedkoper</vt:lpstr>
    </vt:vector>
  </TitlesOfParts>
  <Company>Evy van Kan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Evy van Kan</dc:creator>
  <cp:lastModifiedBy>Evy van Kan</cp:lastModifiedBy>
  <dcterms:created xsi:type="dcterms:W3CDTF">2017-01-24T19:27:47Z</dcterms:created>
  <dcterms:modified xsi:type="dcterms:W3CDTF">2017-02-19T12:47:18Z</dcterms:modified>
</cp:coreProperties>
</file>